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/>
  <mc:AlternateContent xmlns:mc="http://schemas.openxmlformats.org/markup-compatibility/2006">
    <mc:Choice Requires="x15">
      <x15ac:absPath xmlns:x15ac="http://schemas.microsoft.com/office/spreadsheetml/2010/11/ac" url="D:\6.- Secretaria de Finanzas y Administración\5.- Jefatura de contabilidad de ingresos 2025\8.- informes\3.- informes trimestrales y Cuenta Publica\2025\4TO TRIMESTRE 2025\PP TRIMESTRE 2025\"/>
    </mc:Choice>
  </mc:AlternateContent>
  <xr:revisionPtr revIDLastSave="0" documentId="13_ncr:1_{584A91C1-FC27-4F71-86AC-AB91D8FE514E}" xr6:coauthVersionLast="46" xr6:coauthVersionMax="47" xr10:uidLastSave="{00000000-0000-0000-0000-000000000000}"/>
  <bookViews>
    <workbookView xWindow="28680" yWindow="-120" windowWidth="29040" windowHeight="15720" xr2:uid="{3CB5F88B-A5B0-4C85-9076-A267E7F27348}"/>
  </bookViews>
  <sheets>
    <sheet name="Hoja1 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6" i="3" l="1"/>
  <c r="E16" i="3" l="1"/>
  <c r="F38" i="3"/>
  <c r="F56" i="3" s="1"/>
  <c r="D38" i="3" l="1"/>
  <c r="D56" i="3" s="1"/>
  <c r="H54" i="3"/>
  <c r="H53" i="3" s="1"/>
  <c r="E54" i="3"/>
  <c r="E53" i="3" s="1"/>
  <c r="G53" i="3"/>
  <c r="F53" i="3"/>
  <c r="D53" i="3"/>
  <c r="C53" i="3"/>
  <c r="E51" i="3"/>
  <c r="H50" i="3"/>
  <c r="H46" i="3" s="1"/>
  <c r="E50" i="3"/>
  <c r="E46" i="3" s="1"/>
  <c r="E49" i="3"/>
  <c r="E48" i="3"/>
  <c r="E47" i="3"/>
  <c r="G46" i="3"/>
  <c r="F46" i="3"/>
  <c r="C46" i="3"/>
  <c r="G45" i="3"/>
  <c r="H45" i="3" s="1"/>
  <c r="E45" i="3"/>
  <c r="G44" i="3"/>
  <c r="H44" i="3" s="1"/>
  <c r="E44" i="3"/>
  <c r="G43" i="3"/>
  <c r="H43" i="3" s="1"/>
  <c r="E43" i="3"/>
  <c r="G42" i="3"/>
  <c r="H42" i="3" s="1"/>
  <c r="E42" i="3"/>
  <c r="G41" i="3"/>
  <c r="H41" i="3" s="1"/>
  <c r="E41" i="3"/>
  <c r="E40" i="3"/>
  <c r="G39" i="3"/>
  <c r="H39" i="3" s="1"/>
  <c r="E39" i="3"/>
  <c r="C38" i="3"/>
  <c r="C56" i="3" s="1"/>
  <c r="F30" i="3"/>
  <c r="D30" i="3"/>
  <c r="C30" i="3"/>
  <c r="G28" i="3"/>
  <c r="H28" i="3" s="1"/>
  <c r="E28" i="3"/>
  <c r="G26" i="3"/>
  <c r="H26" i="3" s="1"/>
  <c r="E26" i="3"/>
  <c r="G24" i="3"/>
  <c r="H24" i="3" s="1"/>
  <c r="E24" i="3"/>
  <c r="G22" i="3"/>
  <c r="H22" i="3" s="1"/>
  <c r="E22" i="3"/>
  <c r="G20" i="3"/>
  <c r="H20" i="3" s="1"/>
  <c r="E20" i="3"/>
  <c r="H18" i="3"/>
  <c r="E18" i="3"/>
  <c r="G16" i="3"/>
  <c r="H16" i="3" s="1"/>
  <c r="G14" i="3"/>
  <c r="H14" i="3" s="1"/>
  <c r="E14" i="3"/>
  <c r="G12" i="3"/>
  <c r="H12" i="3" s="1"/>
  <c r="H10" i="3"/>
  <c r="E10" i="3"/>
  <c r="E38" i="3" l="1"/>
  <c r="E56" i="3" s="1"/>
  <c r="G38" i="3"/>
  <c r="E30" i="3"/>
  <c r="H30" i="3"/>
  <c r="G30" i="3"/>
  <c r="G56" i="3" l="1"/>
  <c r="H38" i="3"/>
  <c r="H56" i="3" s="1"/>
</calcChain>
</file>

<file path=xl/sharedStrings.xml><?xml version="1.0" encoding="utf-8"?>
<sst xmlns="http://schemas.openxmlformats.org/spreadsheetml/2006/main" count="66" uniqueCount="40">
  <si>
    <t>GOBIERNO DEL ESTADO DE MICHOACAN DE OCAMPO</t>
  </si>
  <si>
    <t>ESTADO  ANALITICO DE INGRESOS</t>
  </si>
  <si>
    <t xml:space="preserve"> ( pesos )</t>
  </si>
  <si>
    <t>ESTADO ANALITICO DE INGRESOS POR FUENTE DE FINANCIAMIENTO</t>
  </si>
  <si>
    <t>INGRESOS</t>
  </si>
  <si>
    <t xml:space="preserve"> ESTIMADO</t>
  </si>
  <si>
    <t>AMPLIACIONES Y REDUCCIONES</t>
  </si>
  <si>
    <t>MODIFICADO</t>
  </si>
  <si>
    <t xml:space="preserve"> DEVENGADO</t>
  </si>
  <si>
    <t xml:space="preserve"> RECAUDADO</t>
  </si>
  <si>
    <t>DIFERENCIA</t>
  </si>
  <si>
    <t>(1)</t>
  </si>
  <si>
    <t>(2)</t>
  </si>
  <si>
    <t>(3= 1 + 2)</t>
  </si>
  <si>
    <t>(4)</t>
  </si>
  <si>
    <t>(5)</t>
  </si>
  <si>
    <t>(6=5 - 1)</t>
  </si>
  <si>
    <t>INGRESOS DEL PODER EJECUTIVO FEDERAL O ESTATAL Y DE LOS MUNICIPIOS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</si>
  <si>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</si>
  <si>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</si>
  <si>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</si>
  <si>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</si>
  <si>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</si>
  <si>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</si>
  <si>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PARTICIPACIONES, APORTACIONES, CONVENIOS, INCENTIVOS DERIVADOS DE LA COLABORACION FISCAL Y FONDOS DISTINTOS DE APORTACIONES</t>
  </si>
  <si>
    <t>INGRESOS DE LOS ENTES PUBLICOS DE LOS PODERES LEGISLATIVO Y JUDICIAL, DE LOS ORGANOS AUTONOMOS Y DEL SECTOR PARAESTATAL O PARAMUNICIPAL, ASI COMO DE LAS EMPRESAS PRODUCTIVAS DEL ESTADO</t>
  </si>
  <si>
    <t>TRANSFERENCIAS, ASIGNACIONES, SUBSIDIOS Y SUBVENCIONES Y PENSIONES Y JUBILACIONES</t>
  </si>
  <si>
    <t>INGRESOS POR VENTA DE BIENES, PRESTACION DE SERVICIOS Y OTROS INGRESOS</t>
  </si>
  <si>
    <t>INGRESOS DERIVADOS DE FINANCIAMIENTOS</t>
  </si>
  <si>
    <t>TOTAL</t>
  </si>
  <si>
    <t>INGRESOS EXCEDENTES</t>
  </si>
  <si>
    <t>DR. GUSTAVO OBLEA ROSALES</t>
  </si>
  <si>
    <t>DIRECTOR DE CONTABILIDAD GUBERNAMENTAL</t>
  </si>
  <si>
    <t>''BAJO PROTESTA DE DECIR VERDAD DECLARO QUE LOS ESTADOS FINANCIEROS Y SUS NOTAS, SON RAZONABLEMENTE CORRECTOS Y SON RESPONSABILIDAD DEL EMISOR''</t>
  </si>
  <si>
    <t>RUBRO DE INGRESOS</t>
  </si>
  <si>
    <t>(3=1 + 2)</t>
  </si>
  <si>
    <t>PARTICIPACIONES, APORTACIONES, CONVENIOS, INCENTIVOS DERIVADOS DE LA COLABORACION FICAL Y FONDOS DISTINTOS DE APORTACIONES</t>
  </si>
  <si>
    <t>TRANSFERENCIAS, ASIGNACIONES, SUBSIDIOS Y SUBVENCIONES, Y PENSIONES Y JUBILACIONES</t>
  </si>
  <si>
    <t>POR EL PERIODO  DEL 1o. DE ENERO AL 31 DE DICIEMBRE DEL AÑO 2025</t>
  </si>
  <si>
    <t>MORELIA, MICHOACÁN, 03 DE FEBRERO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</si>
</sst>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#,##0.00_ ;\-#,##0.00\ "/>
  </numFmts>
  <fonts count="2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3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color theme="0"/>
      <name val="ARIAL"/>
      <family val="2"/>
    </font>
    <font>
      <b/>
      <sz val="9"/>
      <color indexed="8"/>
      <name val="Arial"/>
      <family val="2"/>
    </font>
    <font>
      <b/>
      <sz val="11"/>
      <color indexed="8"/>
      <name val="Calibri"/>
      <family val="2"/>
    </font>
    <font>
      <b/>
      <sz val="11"/>
      <color rgb="FFFFFFFF"/>
      <name val="Arial"/>
      <family val="2"/>
    </font>
    <font>
      <sz val="12"/>
      <color indexed="8"/>
      <name val="Arial"/>
      <family val="2"/>
    </font>
    <font>
      <sz val="11"/>
      <color indexed="8"/>
      <name val="Arial"/>
      <family val="2"/>
    </font>
    <font>
      <b/>
      <sz val="11"/>
      <color rgb="FF000000"/>
      <name val="Arial"/>
      <family val="2"/>
    </font>
    <font>
      <b/>
      <sz val="12"/>
      <color rgb="FFFFFFFF"/>
      <name val="Arial"/>
      <family val="2"/>
    </font>
    <font>
      <b/>
      <sz val="11"/>
      <color indexed="8"/>
      <name val="ARIAL"/>
      <family val="2"/>
    </font>
    <font>
      <b/>
      <sz val="11"/>
      <color theme="0"/>
      <name val="Arial"/>
      <family val="2"/>
    </font>
    <font>
      <sz val="11"/>
      <color rgb="FF000000"/>
      <name val="Arial"/>
      <family val="2"/>
    </font>
    <font>
      <sz val="12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 tint="0.49998474074526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4">
    <xf numFmtId="0" fontId="0" fillId="0" borderId="0" xfId="0"/>
    <xf numFmtId="0" fontId="0" fillId="2" borderId="0" xfId="0" applyFill="1"/>
    <xf numFmtId="0" fontId="6" fillId="3" borderId="7" xfId="0" applyFont="1" applyFill="1" applyBorder="1" applyAlignment="1">
      <alignment horizontal="center" vertical="center" wrapText="1" readingOrder="1"/>
    </xf>
    <xf numFmtId="49" fontId="6" fillId="3" borderId="5" xfId="0" applyNumberFormat="1" applyFont="1" applyFill="1" applyBorder="1" applyAlignment="1">
      <alignment horizontal="center" vertical="center" wrapText="1" readingOrder="1"/>
    </xf>
    <xf numFmtId="49" fontId="6" fillId="3" borderId="9" xfId="0" applyNumberFormat="1" applyFont="1" applyFill="1" applyBorder="1" applyAlignment="1">
      <alignment horizontal="center" vertical="center" wrapText="1" readingOrder="1"/>
    </xf>
    <xf numFmtId="0" fontId="6" fillId="3" borderId="9" xfId="0" applyFont="1" applyFill="1" applyBorder="1" applyAlignment="1">
      <alignment horizontal="center" vertical="center" wrapText="1" readingOrder="1"/>
    </xf>
    <xf numFmtId="4" fontId="8" fillId="2" borderId="2" xfId="0" applyNumberFormat="1" applyFont="1" applyFill="1" applyBorder="1" applyAlignment="1">
      <alignment horizontal="right" vertical="center"/>
    </xf>
    <xf numFmtId="4" fontId="6" fillId="4" borderId="6" xfId="1" applyNumberFormat="1" applyFont="1" applyFill="1" applyBorder="1" applyAlignment="1">
      <alignment vertical="center"/>
    </xf>
    <xf numFmtId="4" fontId="7" fillId="2" borderId="6" xfId="0" applyNumberFormat="1" applyFont="1" applyFill="1" applyBorder="1" applyAlignment="1">
      <alignment horizontal="right" vertical="center"/>
    </xf>
    <xf numFmtId="4" fontId="8" fillId="2" borderId="6" xfId="0" applyNumberFormat="1" applyFont="1" applyFill="1" applyBorder="1" applyAlignment="1">
      <alignment horizontal="right" vertical="center"/>
    </xf>
    <xf numFmtId="4" fontId="9" fillId="2" borderId="6" xfId="0" applyNumberFormat="1" applyFont="1" applyFill="1" applyBorder="1" applyAlignment="1">
      <alignment vertical="center"/>
    </xf>
    <xf numFmtId="4" fontId="6" fillId="4" borderId="6" xfId="0" applyNumberFormat="1" applyFont="1" applyFill="1" applyBorder="1" applyAlignment="1">
      <alignment vertical="center"/>
    </xf>
    <xf numFmtId="4" fontId="5" fillId="4" borderId="6" xfId="0" applyNumberFormat="1" applyFont="1" applyFill="1" applyBorder="1" applyAlignment="1">
      <alignment horizontal="right" vertical="center"/>
    </xf>
    <xf numFmtId="4" fontId="6" fillId="4" borderId="0" xfId="1" applyNumberFormat="1" applyFont="1" applyFill="1" applyBorder="1" applyAlignment="1">
      <alignment vertical="center"/>
    </xf>
    <xf numFmtId="4" fontId="8" fillId="2" borderId="0" xfId="0" applyNumberFormat="1" applyFont="1" applyFill="1" applyAlignment="1">
      <alignment horizontal="right" vertical="center"/>
    </xf>
    <xf numFmtId="4" fontId="7" fillId="2" borderId="0" xfId="0" applyNumberFormat="1" applyFont="1" applyFill="1" applyAlignment="1">
      <alignment horizontal="right" vertical="center"/>
    </xf>
    <xf numFmtId="4" fontId="9" fillId="2" borderId="0" xfId="0" applyNumberFormat="1" applyFont="1" applyFill="1" applyAlignment="1">
      <alignment vertical="center"/>
    </xf>
    <xf numFmtId="4" fontId="6" fillId="4" borderId="0" xfId="0" applyNumberFormat="1" applyFont="1" applyFill="1" applyAlignment="1">
      <alignment vertical="center"/>
    </xf>
    <xf numFmtId="4" fontId="5" fillId="4" borderId="0" xfId="0" applyNumberFormat="1" applyFont="1" applyFill="1" applyAlignment="1">
      <alignment horizontal="right" vertical="center"/>
    </xf>
    <xf numFmtId="0" fontId="7" fillId="2" borderId="0" xfId="0" applyFont="1" applyFill="1"/>
    <xf numFmtId="0" fontId="12" fillId="3" borderId="7" xfId="0" applyFont="1" applyFill="1" applyBorder="1" applyAlignment="1">
      <alignment horizontal="center" vertical="center" wrapText="1" readingOrder="1"/>
    </xf>
    <xf numFmtId="49" fontId="12" fillId="3" borderId="2" xfId="0" applyNumberFormat="1" applyFont="1" applyFill="1" applyBorder="1" applyAlignment="1">
      <alignment horizontal="center" vertical="top" wrapText="1" readingOrder="1"/>
    </xf>
    <xf numFmtId="49" fontId="12" fillId="3" borderId="9" xfId="0" applyNumberFormat="1" applyFont="1" applyFill="1" applyBorder="1" applyAlignment="1">
      <alignment horizontal="center" vertical="top" wrapText="1" readingOrder="1"/>
    </xf>
    <xf numFmtId="0" fontId="12" fillId="3" borderId="9" xfId="0" applyFont="1" applyFill="1" applyBorder="1" applyAlignment="1">
      <alignment horizontal="center" vertical="top" wrapText="1" readingOrder="1"/>
    </xf>
    <xf numFmtId="165" fontId="15" fillId="2" borderId="0" xfId="1" applyNumberFormat="1" applyFont="1" applyFill="1" applyBorder="1" applyAlignment="1" applyProtection="1">
      <alignment vertical="center"/>
    </xf>
    <xf numFmtId="165" fontId="14" fillId="2" borderId="2" xfId="0" applyNumberFormat="1" applyFont="1" applyFill="1" applyBorder="1" applyAlignment="1">
      <alignment vertical="center"/>
    </xf>
    <xf numFmtId="0" fontId="13" fillId="2" borderId="10" xfId="0" applyFont="1" applyFill="1" applyBorder="1" applyAlignment="1">
      <alignment vertical="top"/>
    </xf>
    <xf numFmtId="165" fontId="14" fillId="2" borderId="6" xfId="0" applyNumberFormat="1" applyFont="1" applyFill="1" applyBorder="1" applyAlignment="1">
      <alignment vertical="center"/>
    </xf>
    <xf numFmtId="165" fontId="12" fillId="5" borderId="6" xfId="0" applyNumberFormat="1" applyFont="1" applyFill="1" applyBorder="1" applyAlignment="1">
      <alignment vertical="center"/>
    </xf>
    <xf numFmtId="165" fontId="18" fillId="5" borderId="0" xfId="1" applyNumberFormat="1" applyFont="1" applyFill="1" applyBorder="1" applyAlignment="1" applyProtection="1">
      <alignment vertical="center"/>
    </xf>
    <xf numFmtId="165" fontId="12" fillId="5" borderId="6" xfId="1" applyNumberFormat="1" applyFont="1" applyFill="1" applyBorder="1" applyAlignment="1" applyProtection="1">
      <alignment vertical="center"/>
    </xf>
    <xf numFmtId="165" fontId="14" fillId="0" borderId="0" xfId="1" applyNumberFormat="1" applyFont="1" applyFill="1" applyBorder="1" applyAlignment="1" applyProtection="1">
      <alignment vertical="center"/>
    </xf>
    <xf numFmtId="165" fontId="19" fillId="2" borderId="0" xfId="1" applyNumberFormat="1" applyFont="1" applyFill="1" applyBorder="1" applyAlignment="1" applyProtection="1">
      <alignment vertical="center"/>
    </xf>
    <xf numFmtId="0" fontId="14" fillId="2" borderId="1" xfId="0" applyFont="1" applyFill="1" applyBorder="1" applyAlignment="1">
      <alignment vertical="center"/>
    </xf>
    <xf numFmtId="0" fontId="16" fillId="5" borderId="3" xfId="0" applyFont="1" applyFill="1" applyBorder="1" applyAlignment="1">
      <alignment vertical="top"/>
    </xf>
    <xf numFmtId="43" fontId="12" fillId="5" borderId="4" xfId="0" applyNumberFormat="1" applyFont="1" applyFill="1" applyBorder="1" applyAlignment="1">
      <alignment vertical="center"/>
    </xf>
    <xf numFmtId="165" fontId="12" fillId="5" borderId="4" xfId="0" applyNumberFormat="1" applyFont="1" applyFill="1" applyBorder="1" applyAlignment="1">
      <alignment vertical="center"/>
    </xf>
    <xf numFmtId="165" fontId="12" fillId="5" borderId="1" xfId="0" applyNumberFormat="1" applyFont="1" applyFill="1" applyBorder="1" applyAlignment="1">
      <alignment vertical="center"/>
    </xf>
    <xf numFmtId="0" fontId="0" fillId="2" borderId="1" xfId="0" applyFill="1" applyBorder="1" applyAlignment="1">
      <alignment vertical="center"/>
    </xf>
    <xf numFmtId="165" fontId="14" fillId="2" borderId="0" xfId="0" applyNumberFormat="1" applyFont="1" applyFill="1" applyAlignment="1">
      <alignment vertical="center"/>
    </xf>
    <xf numFmtId="165" fontId="12" fillId="5" borderId="0" xfId="0" applyNumberFormat="1" applyFont="1" applyFill="1" applyAlignment="1">
      <alignment vertical="center"/>
    </xf>
    <xf numFmtId="0" fontId="14" fillId="2" borderId="0" xfId="0" applyFont="1" applyFill="1" applyAlignment="1">
      <alignment vertical="center"/>
    </xf>
    <xf numFmtId="0" fontId="12" fillId="3" borderId="14" xfId="0" applyFont="1" applyFill="1" applyBorder="1" applyAlignment="1">
      <alignment horizontal="center" vertical="center" wrapText="1" readingOrder="1"/>
    </xf>
    <xf numFmtId="165" fontId="14" fillId="0" borderId="0" xfId="0" applyNumberFormat="1" applyFont="1" applyAlignment="1">
      <alignment vertical="center"/>
    </xf>
    <xf numFmtId="0" fontId="14" fillId="2" borderId="0" xfId="0" applyFont="1" applyFill="1" applyAlignment="1">
      <alignment vertical="top" wrapText="1"/>
    </xf>
    <xf numFmtId="165" fontId="17" fillId="2" borderId="0" xfId="0" applyNumberFormat="1" applyFont="1" applyFill="1" applyAlignment="1">
      <alignment vertical="center"/>
    </xf>
    <xf numFmtId="165" fontId="18" fillId="5" borderId="0" xfId="0" applyNumberFormat="1" applyFont="1" applyFill="1" applyAlignment="1">
      <alignment horizontal="right" vertical="center"/>
    </xf>
    <xf numFmtId="0" fontId="14" fillId="2" borderId="0" xfId="0" applyFont="1" applyFill="1" applyAlignment="1">
      <alignment vertical="top"/>
    </xf>
    <xf numFmtId="0" fontId="0" fillId="0" borderId="6" xfId="0" applyBorder="1"/>
    <xf numFmtId="0" fontId="0" fillId="3" borderId="10" xfId="0" applyFill="1" applyBorder="1" applyAlignment="1">
      <alignment vertical="top"/>
    </xf>
    <xf numFmtId="0" fontId="0" fillId="3" borderId="0" xfId="0" applyFill="1" applyAlignment="1">
      <alignment vertical="top"/>
    </xf>
    <xf numFmtId="0" fontId="0" fillId="3" borderId="0" xfId="0" applyFill="1" applyAlignment="1">
      <alignment horizontal="center"/>
    </xf>
    <xf numFmtId="0" fontId="6" fillId="3" borderId="14" xfId="0" applyFont="1" applyFill="1" applyBorder="1" applyAlignment="1">
      <alignment horizontal="center" vertical="center" wrapText="1" readingOrder="1"/>
    </xf>
    <xf numFmtId="0" fontId="7" fillId="2" borderId="0" xfId="0" applyFont="1" applyFill="1" applyAlignment="1">
      <alignment horizontal="left" vertical="center" wrapText="1"/>
    </xf>
    <xf numFmtId="4" fontId="7" fillId="2" borderId="0" xfId="0" applyNumberFormat="1" applyFont="1" applyFill="1" applyAlignment="1">
      <alignment vertical="center"/>
    </xf>
    <xf numFmtId="4" fontId="5" fillId="0" borderId="0" xfId="0" applyNumberFormat="1" applyFont="1" applyAlignment="1">
      <alignment horizontal="right" vertical="center"/>
    </xf>
    <xf numFmtId="4" fontId="7" fillId="0" borderId="0" xfId="0" applyNumberFormat="1" applyFont="1" applyAlignment="1">
      <alignment horizontal="right" vertical="center"/>
    </xf>
    <xf numFmtId="0" fontId="6" fillId="2" borderId="10" xfId="0" applyFont="1" applyFill="1" applyBorder="1" applyAlignment="1">
      <alignment horizontal="left" vertical="top" wrapText="1"/>
    </xf>
    <xf numFmtId="0" fontId="9" fillId="2" borderId="0" xfId="0" applyFont="1" applyFill="1" applyAlignment="1">
      <alignment horizontal="left" vertical="center" wrapText="1"/>
    </xf>
    <xf numFmtId="4" fontId="5" fillId="0" borderId="0" xfId="0" applyNumberFormat="1" applyFont="1" applyAlignment="1">
      <alignment vertical="center"/>
    </xf>
    <xf numFmtId="4" fontId="9" fillId="2" borderId="0" xfId="0" applyNumberFormat="1" applyFont="1" applyFill="1" applyAlignment="1">
      <alignment horizontal="right" vertical="center"/>
    </xf>
    <xf numFmtId="0" fontId="8" fillId="2" borderId="10" xfId="0" applyFont="1" applyFill="1" applyBorder="1" applyAlignment="1">
      <alignment horizontal="left" vertical="top" wrapText="1"/>
    </xf>
    <xf numFmtId="3" fontId="7" fillId="2" borderId="0" xfId="0" applyNumberFormat="1" applyFont="1" applyFill="1" applyAlignment="1">
      <alignment horizontal="left" vertical="center"/>
    </xf>
    <xf numFmtId="3" fontId="8" fillId="2" borderId="0" xfId="0" applyNumberFormat="1" applyFont="1" applyFill="1" applyAlignment="1">
      <alignment horizontal="right" vertical="center"/>
    </xf>
    <xf numFmtId="0" fontId="7" fillId="2" borderId="13" xfId="0" applyFont="1" applyFill="1" applyBorder="1" applyAlignment="1">
      <alignment vertical="top"/>
    </xf>
    <xf numFmtId="0" fontId="7" fillId="2" borderId="1" xfId="0" applyFont="1" applyFill="1" applyBorder="1" applyAlignment="1">
      <alignment vertical="top"/>
    </xf>
    <xf numFmtId="43" fontId="7" fillId="2" borderId="1" xfId="1" applyFont="1" applyFill="1" applyBorder="1" applyAlignment="1">
      <alignment vertical="top"/>
    </xf>
    <xf numFmtId="0" fontId="0" fillId="2" borderId="10" xfId="0" applyFill="1" applyBorder="1"/>
    <xf numFmtId="0" fontId="0" fillId="2" borderId="6" xfId="0" applyFill="1" applyBorder="1"/>
    <xf numFmtId="164" fontId="7" fillId="2" borderId="6" xfId="0" applyNumberFormat="1" applyFont="1" applyFill="1" applyBorder="1" applyAlignment="1">
      <alignment horizontal="left" vertical="center"/>
    </xf>
    <xf numFmtId="0" fontId="20" fillId="2" borderId="3" xfId="0" applyFont="1" applyFill="1" applyBorder="1" applyAlignment="1">
      <alignment vertical="center"/>
    </xf>
    <xf numFmtId="0" fontId="0" fillId="2" borderId="4" xfId="0" applyFill="1" applyBorder="1" applyAlignment="1">
      <alignment vertical="center"/>
    </xf>
    <xf numFmtId="43" fontId="14" fillId="2" borderId="4" xfId="0" applyNumberFormat="1" applyFont="1" applyFill="1" applyBorder="1" applyAlignment="1">
      <alignment vertical="top"/>
    </xf>
    <xf numFmtId="4" fontId="8" fillId="2" borderId="0" xfId="1" applyNumberFormat="1" applyFont="1" applyFill="1" applyBorder="1" applyAlignment="1">
      <alignment vertical="center" readingOrder="1"/>
    </xf>
    <xf numFmtId="4" fontId="8" fillId="2" borderId="6" xfId="1" applyNumberFormat="1" applyFont="1" applyFill="1" applyBorder="1" applyAlignment="1">
      <alignment vertical="center" readingOrder="1"/>
    </xf>
    <xf numFmtId="0" fontId="0" fillId="2" borderId="0" xfId="0" applyFill="1" applyAlignment="1">
      <alignment horizontal="left"/>
    </xf>
    <xf numFmtId="0" fontId="14" fillId="2" borderId="8" xfId="0" applyFont="1" applyFill="1" applyBorder="1" applyAlignment="1">
      <alignment vertical="center"/>
    </xf>
    <xf numFmtId="43" fontId="0" fillId="0" borderId="0" xfId="0" applyNumberFormat="1"/>
    <xf numFmtId="0" fontId="14" fillId="2" borderId="10" xfId="0" applyFont="1" applyFill="1" applyBorder="1" applyAlignment="1">
      <alignment horizontal="left" vertical="center" wrapText="1"/>
    </xf>
    <xf numFmtId="0" fontId="14" fillId="2" borderId="0" xfId="0" applyFont="1" applyFill="1" applyAlignment="1">
      <alignment horizontal="left" vertical="center" wrapText="1"/>
    </xf>
    <xf numFmtId="0" fontId="12" fillId="5" borderId="10" xfId="0" applyFont="1" applyFill="1" applyBorder="1" applyAlignment="1">
      <alignment horizontal="left" vertical="center" wrapText="1"/>
    </xf>
    <xf numFmtId="0" fontId="12" fillId="5" borderId="0" xfId="0" applyFont="1" applyFill="1" applyAlignment="1">
      <alignment horizontal="left" vertical="center" wrapText="1"/>
    </xf>
    <xf numFmtId="165" fontId="12" fillId="5" borderId="6" xfId="0" applyNumberFormat="1" applyFont="1" applyFill="1" applyBorder="1" applyAlignment="1">
      <alignment horizontal="center" vertical="center"/>
    </xf>
    <xf numFmtId="165" fontId="12" fillId="5" borderId="8" xfId="0" applyNumberFormat="1" applyFont="1" applyFill="1" applyBorder="1" applyAlignment="1">
      <alignment horizontal="center" vertical="center"/>
    </xf>
    <xf numFmtId="43" fontId="12" fillId="5" borderId="1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wrapText="1"/>
    </xf>
    <xf numFmtId="0" fontId="3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 wrapText="1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 vertical="center"/>
    </xf>
    <xf numFmtId="0" fontId="12" fillId="3" borderId="12" xfId="0" applyFont="1" applyFill="1" applyBorder="1" applyAlignment="1">
      <alignment horizontal="center" vertical="center" wrapText="1" readingOrder="1"/>
    </xf>
    <xf numFmtId="0" fontId="12" fillId="3" borderId="11" xfId="0" applyFont="1" applyFill="1" applyBorder="1" applyAlignment="1">
      <alignment horizontal="center" vertical="center" wrapText="1" readingOrder="1"/>
    </xf>
    <xf numFmtId="0" fontId="12" fillId="3" borderId="10" xfId="0" applyFont="1" applyFill="1" applyBorder="1" applyAlignment="1">
      <alignment horizontal="center" vertical="center" wrapText="1" readingOrder="1"/>
    </xf>
    <xf numFmtId="0" fontId="12" fillId="3" borderId="0" xfId="0" applyFont="1" applyFill="1" applyAlignment="1">
      <alignment horizontal="center" vertical="center" wrapText="1" readingOrder="1"/>
    </xf>
    <xf numFmtId="0" fontId="12" fillId="3" borderId="13" xfId="0" applyFont="1" applyFill="1" applyBorder="1" applyAlignment="1">
      <alignment horizontal="center" vertical="center" wrapText="1" readingOrder="1"/>
    </xf>
    <xf numFmtId="0" fontId="12" fillId="3" borderId="1" xfId="0" applyFont="1" applyFill="1" applyBorder="1" applyAlignment="1">
      <alignment horizontal="center" vertical="center" wrapText="1" readingOrder="1"/>
    </xf>
    <xf numFmtId="0" fontId="12" fillId="3" borderId="3" xfId="0" applyFont="1" applyFill="1" applyBorder="1" applyAlignment="1">
      <alignment horizontal="center" vertical="center" wrapText="1" readingOrder="1"/>
    </xf>
    <xf numFmtId="0" fontId="12" fillId="3" borderId="4" xfId="0" applyFont="1" applyFill="1" applyBorder="1" applyAlignment="1">
      <alignment horizontal="center" vertical="center" wrapText="1" readingOrder="1"/>
    </xf>
    <xf numFmtId="0" fontId="12" fillId="3" borderId="5" xfId="0" applyFont="1" applyFill="1" applyBorder="1" applyAlignment="1">
      <alignment horizontal="center" vertical="center" wrapText="1" readingOrder="1"/>
    </xf>
    <xf numFmtId="0" fontId="14" fillId="2" borderId="12" xfId="0" applyFont="1" applyFill="1" applyBorder="1" applyAlignment="1">
      <alignment horizontal="left" vertical="center" wrapText="1"/>
    </xf>
    <xf numFmtId="0" fontId="14" fillId="2" borderId="11" xfId="0" applyFont="1" applyFill="1" applyBorder="1" applyAlignment="1">
      <alignment horizontal="left" vertical="center" wrapText="1"/>
    </xf>
    <xf numFmtId="0" fontId="6" fillId="4" borderId="10" xfId="0" applyFont="1" applyFill="1" applyBorder="1" applyAlignment="1">
      <alignment horizontal="left" vertical="center" wrapText="1"/>
    </xf>
    <xf numFmtId="0" fontId="6" fillId="4" borderId="0" xfId="0" applyFont="1" applyFill="1" applyAlignment="1">
      <alignment horizontal="left" vertical="center" wrapText="1"/>
    </xf>
    <xf numFmtId="0" fontId="10" fillId="2" borderId="0" xfId="0" applyFont="1" applyFill="1" applyAlignment="1">
      <alignment horizontal="center" vertical="top" wrapText="1" readingOrder="1"/>
    </xf>
    <xf numFmtId="0" fontId="7" fillId="2" borderId="10" xfId="0" applyFont="1" applyFill="1" applyBorder="1" applyAlignment="1">
      <alignment horizontal="left" vertical="center" wrapText="1"/>
    </xf>
    <xf numFmtId="0" fontId="7" fillId="2" borderId="0" xfId="0" applyFont="1" applyFill="1" applyAlignment="1">
      <alignment horizontal="left" vertical="center" wrapText="1"/>
    </xf>
    <xf numFmtId="43" fontId="7" fillId="2" borderId="10" xfId="1" applyFont="1" applyFill="1" applyBorder="1" applyAlignment="1">
      <alignment horizontal="left" vertical="justify" wrapText="1"/>
    </xf>
    <xf numFmtId="43" fontId="7" fillId="2" borderId="0" xfId="1" applyFont="1" applyFill="1" applyBorder="1" applyAlignment="1">
      <alignment horizontal="left" vertical="justify" wrapText="1"/>
    </xf>
    <xf numFmtId="0" fontId="6" fillId="3" borderId="0" xfId="0" applyFont="1" applyFill="1" applyAlignment="1">
      <alignment horizontal="left" vertical="center" wrapText="1" indent="25" readingOrder="1"/>
    </xf>
    <xf numFmtId="0" fontId="6" fillId="3" borderId="6" xfId="0" applyFont="1" applyFill="1" applyBorder="1" applyAlignment="1">
      <alignment horizontal="left" vertical="center" wrapText="1" indent="25" readingOrder="1"/>
    </xf>
    <xf numFmtId="43" fontId="6" fillId="4" borderId="1" xfId="0" applyNumberFormat="1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horizontal="left" vertical="top" wrapText="1"/>
    </xf>
    <xf numFmtId="0" fontId="8" fillId="4" borderId="0" xfId="0" applyFont="1" applyFill="1" applyAlignment="1">
      <alignment horizontal="left" vertical="top" wrapText="1"/>
    </xf>
    <xf numFmtId="0" fontId="6" fillId="4" borderId="10" xfId="0" applyFont="1" applyFill="1" applyBorder="1" applyAlignment="1">
      <alignment horizontal="justify" vertical="center" wrapText="1"/>
    </xf>
    <xf numFmtId="0" fontId="6" fillId="4" borderId="0" xfId="0" applyFont="1" applyFill="1" applyAlignment="1">
      <alignment horizontal="justify" vertical="center" wrapText="1"/>
    </xf>
    <xf numFmtId="0" fontId="6" fillId="3" borderId="12" xfId="0" applyFont="1" applyFill="1" applyBorder="1" applyAlignment="1">
      <alignment horizontal="center" vertical="center" wrapText="1" readingOrder="1"/>
    </xf>
    <xf numFmtId="0" fontId="6" fillId="3" borderId="2" xfId="0" applyFont="1" applyFill="1" applyBorder="1" applyAlignment="1">
      <alignment horizontal="center" vertical="center" wrapText="1" readingOrder="1"/>
    </xf>
    <xf numFmtId="0" fontId="6" fillId="3" borderId="10" xfId="0" applyFont="1" applyFill="1" applyBorder="1" applyAlignment="1">
      <alignment horizontal="center" vertical="center" wrapText="1" readingOrder="1"/>
    </xf>
    <xf numFmtId="0" fontId="6" fillId="3" borderId="6" xfId="0" applyFont="1" applyFill="1" applyBorder="1" applyAlignment="1">
      <alignment horizontal="center" vertical="center" wrapText="1" readingOrder="1"/>
    </xf>
    <xf numFmtId="0" fontId="6" fillId="3" borderId="13" xfId="0" applyFont="1" applyFill="1" applyBorder="1" applyAlignment="1">
      <alignment horizontal="center" vertical="center" wrapText="1" readingOrder="1"/>
    </xf>
    <xf numFmtId="0" fontId="6" fillId="3" borderId="8" xfId="0" applyFont="1" applyFill="1" applyBorder="1" applyAlignment="1">
      <alignment horizontal="center" vertical="center" wrapText="1" readingOrder="1"/>
    </xf>
    <xf numFmtId="43" fontId="8" fillId="2" borderId="10" xfId="1" applyFont="1" applyFill="1" applyBorder="1" applyAlignment="1">
      <alignment horizontal="left" vertical="center" wrapText="1"/>
    </xf>
    <xf numFmtId="43" fontId="8" fillId="2" borderId="0" xfId="1" applyFont="1" applyFill="1" applyBorder="1" applyAlignment="1">
      <alignment horizontal="left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332204</xdr:colOff>
      <xdr:row>0</xdr:row>
      <xdr:rowOff>63028</xdr:rowOff>
    </xdr:from>
    <xdr:to>
      <xdr:col>1</xdr:col>
      <xdr:colOff>1247775</xdr:colOff>
      <xdr:row>4</xdr:row>
      <xdr:rowOff>66675</xdr:rowOff>
    </xdr:to>
    <xdr:pic>
      <xdr:nvPicPr>
        <xdr:cNvPr id="4" name="Picture 1025" descr=" ">
          <a:extLst>
            <a:ext uri="{FF2B5EF4-FFF2-40B4-BE49-F238E27FC236}">
              <a16:creationId xmlns:a16="http://schemas.microsoft.com/office/drawing/2014/main" id="{0D2A1254-9C84-40D6-85FC-6970C03E7372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094204" y="9835678"/>
          <a:ext cx="915571" cy="718022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B1FC11-1279-4CF2-B20B-34A97DA91BAD}">
  <dimension ref="A1:J69"/>
  <sheetViews>
    <sheetView showGridLines="0" tabSelected="1" zoomScale="80" zoomScaleNormal="80" workbookViewId="0">
      <selection sqref="A1:H68"/>
    </sheetView>
  </sheetViews>
  <sheetFormatPr baseColWidth="10" defaultRowHeight="14"/>
  <cols>
    <col min="2" max="2" width="41.1640625" customWidth="1"/>
    <col min="3" max="3" width="22.58203125" customWidth="1"/>
    <col min="4" max="4" width="19.1640625" bestFit="1" customWidth="1"/>
    <col min="5" max="5" width="22" customWidth="1"/>
    <col min="6" max="7" width="18.83203125" bestFit="1" customWidth="1"/>
    <col min="8" max="8" width="19.58203125" bestFit="1" customWidth="1"/>
    <col min="10" max="10" width="14.75" customWidth="1"/>
  </cols>
  <sheetData>
    <row r="1" spans="1:8" s="19" customFormat="1" ht="16.5" customHeight="1">
      <c r="B1" s="86" t="s">
        <v>0</v>
      </c>
      <c r="C1" s="86"/>
      <c r="D1" s="86"/>
      <c r="E1" s="86"/>
      <c r="F1" s="86"/>
      <c r="G1" s="86"/>
      <c r="H1" s="86"/>
    </row>
    <row r="2" spans="1:8" s="19" customFormat="1" ht="16.5" customHeight="1">
      <c r="B2" s="87" t="s">
        <v>1</v>
      </c>
      <c r="C2" s="87"/>
      <c r="D2" s="87"/>
      <c r="E2" s="87"/>
      <c r="F2" s="87"/>
      <c r="G2" s="87"/>
      <c r="H2" s="87"/>
    </row>
    <row r="3" spans="1:8" s="19" customFormat="1" ht="16.5" customHeight="1">
      <c r="B3" s="88" t="s">
        <v>38</v>
      </c>
      <c r="C3" s="88"/>
      <c r="D3" s="88"/>
      <c r="E3" s="88"/>
      <c r="F3" s="88"/>
      <c r="G3" s="88"/>
      <c r="H3" s="88"/>
    </row>
    <row r="4" spans="1:8" s="19" customFormat="1" ht="6.75" customHeight="1">
      <c r="B4" s="89"/>
      <c r="C4" s="89"/>
      <c r="D4" s="89"/>
      <c r="E4" s="89"/>
      <c r="F4" s="89"/>
      <c r="G4" s="89"/>
      <c r="H4" s="89"/>
    </row>
    <row r="5" spans="1:8" s="19" customFormat="1" ht="18" customHeight="1">
      <c r="B5" s="90" t="s">
        <v>2</v>
      </c>
      <c r="C5" s="90"/>
      <c r="D5" s="90"/>
      <c r="E5" s="90"/>
      <c r="F5" s="90"/>
      <c r="G5" s="90"/>
      <c r="H5" s="90"/>
    </row>
    <row r="6" spans="1:8" s="1" customFormat="1" ht="6" customHeight="1"/>
    <row r="7" spans="1:8">
      <c r="A7" s="91" t="s">
        <v>34</v>
      </c>
      <c r="B7" s="92"/>
      <c r="C7" s="97" t="s">
        <v>4</v>
      </c>
      <c r="D7" s="98"/>
      <c r="E7" s="98"/>
      <c r="F7" s="98"/>
      <c r="G7" s="98"/>
      <c r="H7" s="99"/>
    </row>
    <row r="8" spans="1:8" ht="24" customHeight="1">
      <c r="A8" s="93"/>
      <c r="B8" s="94"/>
      <c r="C8" s="20" t="s">
        <v>5</v>
      </c>
      <c r="D8" s="20" t="s">
        <v>6</v>
      </c>
      <c r="E8" s="20" t="s">
        <v>7</v>
      </c>
      <c r="F8" s="20" t="s">
        <v>8</v>
      </c>
      <c r="G8" s="20" t="s">
        <v>9</v>
      </c>
      <c r="H8" s="42" t="s">
        <v>10</v>
      </c>
    </row>
    <row r="9" spans="1:8" ht="16.5" customHeight="1">
      <c r="A9" s="95"/>
      <c r="B9" s="96"/>
      <c r="C9" s="21" t="s">
        <v>11</v>
      </c>
      <c r="D9" s="22" t="s">
        <v>12</v>
      </c>
      <c r="E9" s="23" t="s">
        <v>35</v>
      </c>
      <c r="F9" s="22" t="s">
        <v>14</v>
      </c>
      <c r="G9" s="22" t="s">
        <v>15</v>
      </c>
      <c r="H9" s="23" t="s">
        <v>16</v>
      </c>
    </row>
    <row r="10" spans="1:8" ht="20.25" customHeight="1">
      <c r="A10" s="100" t="s">
        <v>18</v>
      </c>
      <c r="B10" s="101"/>
      <c r="C10" s="24">
        <v>4196927572</v>
      </c>
      <c r="D10" s="39">
        <v>-86631762.209999993</v>
      </c>
      <c r="E10" s="39">
        <f>+C10+D10</f>
        <v>4110295809.79</v>
      </c>
      <c r="F10" s="43">
        <v>4110295809.79</v>
      </c>
      <c r="G10" s="39">
        <v>4110295809.79</v>
      </c>
      <c r="H10" s="25">
        <f>+G10-C10</f>
        <v>-86631762.210000038</v>
      </c>
    </row>
    <row r="11" spans="1:8" ht="4.5" customHeight="1">
      <c r="A11" s="26"/>
      <c r="B11" s="44"/>
      <c r="C11" s="39"/>
      <c r="D11" s="39"/>
      <c r="E11" s="39"/>
      <c r="F11" s="39"/>
      <c r="G11" s="39"/>
      <c r="H11" s="27"/>
    </row>
    <row r="12" spans="1:8" ht="33.75" customHeight="1">
      <c r="A12" s="80" t="s">
        <v>19</v>
      </c>
      <c r="B12" s="81"/>
      <c r="C12" s="40">
        <v>0</v>
      </c>
      <c r="D12" s="40">
        <v>0</v>
      </c>
      <c r="E12" s="40">
        <v>0</v>
      </c>
      <c r="F12" s="40">
        <v>0</v>
      </c>
      <c r="G12" s="40">
        <f t="shared" ref="G12:G28" si="0">F12</f>
        <v>0</v>
      </c>
      <c r="H12" s="28">
        <f>+G12-C12</f>
        <v>0</v>
      </c>
    </row>
    <row r="13" spans="1:8" ht="8.25" customHeight="1">
      <c r="A13" s="26"/>
      <c r="B13" s="44"/>
      <c r="C13" s="39"/>
      <c r="D13" s="39"/>
      <c r="E13" s="39"/>
      <c r="F13" s="39"/>
      <c r="G13" s="39"/>
      <c r="H13" s="27"/>
    </row>
    <row r="14" spans="1:8">
      <c r="A14" s="78" t="s">
        <v>20</v>
      </c>
      <c r="B14" s="79"/>
      <c r="C14" s="45">
        <v>0</v>
      </c>
      <c r="D14" s="43">
        <v>40731578.909999996</v>
      </c>
      <c r="E14" s="39">
        <f>+C14+D14</f>
        <v>40731578.909999996</v>
      </c>
      <c r="F14" s="43">
        <v>40731578.909999996</v>
      </c>
      <c r="G14" s="39">
        <f t="shared" si="0"/>
        <v>40731578.909999996</v>
      </c>
      <c r="H14" s="27">
        <f>+G14-C14</f>
        <v>40731578.909999996</v>
      </c>
    </row>
    <row r="15" spans="1:8" ht="6.75" customHeight="1">
      <c r="A15" s="26"/>
      <c r="B15" s="44"/>
      <c r="C15" s="39"/>
      <c r="D15" s="39"/>
      <c r="E15" s="39"/>
      <c r="F15" s="39"/>
      <c r="G15" s="39"/>
      <c r="H15" s="27"/>
    </row>
    <row r="16" spans="1:8" ht="25" customHeight="1">
      <c r="A16" s="80" t="s">
        <v>21</v>
      </c>
      <c r="B16" s="81"/>
      <c r="C16" s="29">
        <v>3291376453</v>
      </c>
      <c r="D16" s="40">
        <v>168187831.52000001</v>
      </c>
      <c r="E16" s="40">
        <f>+C16+D16</f>
        <v>3459564284.52</v>
      </c>
      <c r="F16" s="40">
        <v>3459564284.52</v>
      </c>
      <c r="G16" s="40">
        <f t="shared" si="0"/>
        <v>3459564284.52</v>
      </c>
      <c r="H16" s="30">
        <f>+G16-C16</f>
        <v>168187831.51999998</v>
      </c>
    </row>
    <row r="17" spans="1:10" ht="5.25" customHeight="1">
      <c r="A17" s="26"/>
      <c r="B17" s="44"/>
      <c r="C17" s="39"/>
      <c r="D17" s="39"/>
      <c r="E17" s="39"/>
      <c r="F17" s="39"/>
      <c r="G17" s="39"/>
      <c r="H17" s="27"/>
    </row>
    <row r="18" spans="1:10">
      <c r="A18" s="78" t="s">
        <v>22</v>
      </c>
      <c r="B18" s="79"/>
      <c r="C18" s="32">
        <v>261477681</v>
      </c>
      <c r="D18" s="31">
        <v>-14970351.82</v>
      </c>
      <c r="E18" s="39">
        <f>+C18+D18</f>
        <v>246507329.18000001</v>
      </c>
      <c r="F18" s="31">
        <v>246507329.18000001</v>
      </c>
      <c r="G18" s="39">
        <v>246507329.18000001</v>
      </c>
      <c r="H18" s="27">
        <f>+G18-C18</f>
        <v>-14970351.819999993</v>
      </c>
    </row>
    <row r="19" spans="1:10" ht="5.25" customHeight="1">
      <c r="A19" s="26"/>
      <c r="B19" s="44"/>
      <c r="C19" s="39"/>
      <c r="D19" s="39"/>
      <c r="E19" s="39"/>
      <c r="F19" s="39"/>
      <c r="G19" s="39"/>
      <c r="H19" s="27"/>
    </row>
    <row r="20" spans="1:10" ht="24" customHeight="1">
      <c r="A20" s="80" t="s">
        <v>23</v>
      </c>
      <c r="B20" s="81"/>
      <c r="C20" s="29">
        <v>711497340</v>
      </c>
      <c r="D20" s="40">
        <v>-280567195.70999998</v>
      </c>
      <c r="E20" s="40">
        <f>+C20+D20</f>
        <v>430930144.29000002</v>
      </c>
      <c r="F20" s="40">
        <v>430930144.29000002</v>
      </c>
      <c r="G20" s="40">
        <f t="shared" si="0"/>
        <v>430930144.29000002</v>
      </c>
      <c r="H20" s="30">
        <f>+G20-C20</f>
        <v>-280567195.70999998</v>
      </c>
    </row>
    <row r="21" spans="1:10" ht="6" customHeight="1">
      <c r="A21" s="26"/>
      <c r="B21" s="44"/>
      <c r="C21" s="39"/>
      <c r="D21" s="39"/>
      <c r="E21" s="39"/>
      <c r="F21" s="39"/>
      <c r="G21" s="39"/>
      <c r="H21" s="27"/>
    </row>
    <row r="22" spans="1:10" ht="35" customHeight="1">
      <c r="A22" s="78" t="s">
        <v>27</v>
      </c>
      <c r="B22" s="79"/>
      <c r="C22" s="32">
        <v>34670114</v>
      </c>
      <c r="D22" s="43">
        <v>6691924.7000000002</v>
      </c>
      <c r="E22" s="39">
        <f>+C22+D22</f>
        <v>41362038.700000003</v>
      </c>
      <c r="F22" s="43">
        <v>41362038.700000003</v>
      </c>
      <c r="G22" s="39">
        <f t="shared" si="0"/>
        <v>41362038.700000003</v>
      </c>
      <c r="H22" s="27">
        <f>+G22-C22</f>
        <v>6691924.700000003</v>
      </c>
    </row>
    <row r="23" spans="1:10" ht="6.75" customHeight="1">
      <c r="A23" s="26"/>
      <c r="B23" s="44"/>
      <c r="C23" s="39"/>
      <c r="D23" s="39"/>
      <c r="E23" s="39"/>
      <c r="F23" s="39"/>
      <c r="G23" s="39"/>
      <c r="H23" s="27"/>
    </row>
    <row r="24" spans="1:10" ht="68.25" customHeight="1">
      <c r="A24" s="80" t="s">
        <v>36</v>
      </c>
      <c r="B24" s="81"/>
      <c r="C24" s="29">
        <v>90439525155</v>
      </c>
      <c r="D24" s="40">
        <v>7021123993.4100008</v>
      </c>
      <c r="E24" s="40">
        <f>+C24+D24</f>
        <v>97460649148.410004</v>
      </c>
      <c r="F24" s="40">
        <v>97460649148.409988</v>
      </c>
      <c r="G24" s="40">
        <f t="shared" si="0"/>
        <v>97460649148.409988</v>
      </c>
      <c r="H24" s="30">
        <f>+G24-C24</f>
        <v>7021123993.4099884</v>
      </c>
    </row>
    <row r="25" spans="1:10" ht="6" customHeight="1">
      <c r="A25" s="26"/>
      <c r="B25" s="44"/>
      <c r="C25" s="39"/>
      <c r="D25" s="39"/>
      <c r="E25" s="39"/>
      <c r="F25" s="39"/>
      <c r="G25" s="39"/>
      <c r="H25" s="27"/>
    </row>
    <row r="26" spans="1:10" ht="32.25" customHeight="1">
      <c r="A26" s="78" t="s">
        <v>37</v>
      </c>
      <c r="B26" s="79"/>
      <c r="C26" s="39">
        <v>0</v>
      </c>
      <c r="D26" s="39">
        <v>0</v>
      </c>
      <c r="E26" s="39">
        <f>+C26+D26</f>
        <v>0</v>
      </c>
      <c r="F26" s="39">
        <v>0</v>
      </c>
      <c r="G26" s="39">
        <f t="shared" si="0"/>
        <v>0</v>
      </c>
      <c r="H26" s="27">
        <f>+G26-C26</f>
        <v>0</v>
      </c>
    </row>
    <row r="27" spans="1:10" ht="8.25" customHeight="1">
      <c r="A27" s="26"/>
      <c r="B27" s="44"/>
      <c r="C27" s="39"/>
      <c r="D27" s="39"/>
      <c r="E27" s="39"/>
      <c r="F27" s="39"/>
      <c r="G27" s="39"/>
      <c r="H27" s="27"/>
    </row>
    <row r="28" spans="1:10" ht="28.5" customHeight="1">
      <c r="A28" s="80" t="s">
        <v>28</v>
      </c>
      <c r="B28" s="81"/>
      <c r="C28" s="46">
        <v>0</v>
      </c>
      <c r="D28" s="40">
        <v>4534311901.6300001</v>
      </c>
      <c r="E28" s="40">
        <f>+C28+D28</f>
        <v>4534311901.6300001</v>
      </c>
      <c r="F28" s="40">
        <v>4534311901.6300001</v>
      </c>
      <c r="G28" s="40">
        <f t="shared" si="0"/>
        <v>4534311901.6300001</v>
      </c>
      <c r="H28" s="28">
        <f>+G28-C28</f>
        <v>4534311901.6300001</v>
      </c>
    </row>
    <row r="29" spans="1:10" ht="7.5" customHeight="1">
      <c r="A29" s="26"/>
      <c r="B29" s="47"/>
      <c r="C29" s="41"/>
      <c r="D29" s="33"/>
      <c r="E29" s="41"/>
      <c r="F29" s="33"/>
      <c r="G29" s="33"/>
      <c r="H29" s="76"/>
    </row>
    <row r="30" spans="1:10" ht="15.5">
      <c r="A30" s="34"/>
      <c r="B30" s="35" t="s">
        <v>29</v>
      </c>
      <c r="C30" s="36">
        <f>+C10+C12+C14+C16+C18+C20+C22+C24+C26+C28</f>
        <v>98935474315</v>
      </c>
      <c r="D30" s="37">
        <f>+D10+D12+D14+D16+D18+D20+D22+D24+D26+D28</f>
        <v>11388877920.43</v>
      </c>
      <c r="E30" s="36">
        <f>+E28+E26+E24+E22+E20+E18+E16+E14+E12+E10</f>
        <v>110324352235.42999</v>
      </c>
      <c r="F30" s="40">
        <f>+F10+F12+F14+F16+F18+F20+F22+F24+F26+F28</f>
        <v>110324352235.42999</v>
      </c>
      <c r="G30" s="40">
        <f>+G10+G12+G14+G16+G18+G20+G22+G24+G26+G28</f>
        <v>110324352235.42999</v>
      </c>
      <c r="H30" s="82">
        <f>+H28+H26+H24+H22+H20+H18+H16+H14+H12+H10</f>
        <v>11388877920.429993</v>
      </c>
      <c r="J30" s="77"/>
    </row>
    <row r="31" spans="1:10" ht="15.5">
      <c r="A31" s="70"/>
      <c r="B31" s="71"/>
      <c r="C31" s="72"/>
      <c r="D31" s="72"/>
      <c r="E31" s="71"/>
      <c r="F31" s="84" t="s">
        <v>30</v>
      </c>
      <c r="G31" s="84"/>
      <c r="H31" s="83"/>
    </row>
    <row r="32" spans="1:10">
      <c r="A32" s="67"/>
      <c r="B32" s="1"/>
      <c r="C32" s="1"/>
      <c r="D32" s="1"/>
      <c r="E32" s="1"/>
      <c r="F32" s="1"/>
      <c r="G32" s="1"/>
      <c r="H32" s="68"/>
    </row>
    <row r="33" spans="1:10">
      <c r="A33" s="67"/>
      <c r="B33" s="1"/>
      <c r="C33" s="1"/>
      <c r="D33" s="1"/>
      <c r="E33" s="1"/>
      <c r="F33" s="1"/>
      <c r="G33" s="1"/>
      <c r="H33" s="68"/>
    </row>
    <row r="34" spans="1:10" ht="20.25" customHeight="1">
      <c r="A34" s="49"/>
      <c r="B34" s="50"/>
      <c r="C34" s="51"/>
      <c r="D34" s="109" t="s">
        <v>4</v>
      </c>
      <c r="E34" s="109"/>
      <c r="F34" s="109"/>
      <c r="G34" s="109"/>
      <c r="H34" s="110"/>
    </row>
    <row r="35" spans="1:10" ht="32.25" customHeight="1">
      <c r="A35" s="116" t="s">
        <v>3</v>
      </c>
      <c r="B35" s="117"/>
      <c r="C35" s="2" t="s">
        <v>5</v>
      </c>
      <c r="D35" s="2" t="s">
        <v>6</v>
      </c>
      <c r="E35" s="2" t="s">
        <v>7</v>
      </c>
      <c r="F35" s="2" t="s">
        <v>8</v>
      </c>
      <c r="G35" s="2" t="s">
        <v>9</v>
      </c>
      <c r="H35" s="52" t="s">
        <v>10</v>
      </c>
    </row>
    <row r="36" spans="1:10" ht="16.5" customHeight="1">
      <c r="A36" s="118"/>
      <c r="B36" s="119"/>
      <c r="C36" s="3" t="s">
        <v>11</v>
      </c>
      <c r="D36" s="4" t="s">
        <v>12</v>
      </c>
      <c r="E36" s="5" t="s">
        <v>13</v>
      </c>
      <c r="F36" s="4" t="s">
        <v>14</v>
      </c>
      <c r="G36" s="4" t="s">
        <v>15</v>
      </c>
      <c r="H36" s="5" t="s">
        <v>16</v>
      </c>
    </row>
    <row r="37" spans="1:10" hidden="1">
      <c r="A37" s="120"/>
      <c r="B37" s="121"/>
      <c r="H37" s="48"/>
    </row>
    <row r="38" spans="1:10" ht="30.75" customHeight="1">
      <c r="A38" s="122" t="s">
        <v>17</v>
      </c>
      <c r="B38" s="123"/>
      <c r="C38" s="14">
        <f>+C39+C40+C41+C42+C43+C44+C45</f>
        <v>98900804201</v>
      </c>
      <c r="D38" s="14">
        <f>+D39+D40+D41+D42+D43+D44+D45</f>
        <v>6847874094.1000004</v>
      </c>
      <c r="E38" s="14">
        <f>+E39+E40+E41+E42+E43+E44+E45</f>
        <v>105748678295.10001</v>
      </c>
      <c r="F38" s="14">
        <f>+F39+F40+F41+F42+F43+F44+F45</f>
        <v>105748678295.09999</v>
      </c>
      <c r="G38" s="14">
        <f>+G39+G40+G41+G42+G43+G44+G45</f>
        <v>105748678295.09999</v>
      </c>
      <c r="H38" s="6">
        <f>+G38-C38</f>
        <v>6847874094.0999908</v>
      </c>
    </row>
    <row r="39" spans="1:10" ht="21" customHeight="1">
      <c r="A39" s="102" t="s">
        <v>18</v>
      </c>
      <c r="B39" s="103"/>
      <c r="C39" s="17">
        <v>4196927572</v>
      </c>
      <c r="D39" s="17">
        <v>-86631762.209999993</v>
      </c>
      <c r="E39" s="17">
        <f>C39+D39</f>
        <v>4110295809.79</v>
      </c>
      <c r="F39" s="17">
        <v>4110295809.79</v>
      </c>
      <c r="G39" s="17">
        <f>F39</f>
        <v>4110295809.79</v>
      </c>
      <c r="H39" s="7">
        <f t="shared" ref="H39:H44" si="1">+G39-C39</f>
        <v>-86631762.210000038</v>
      </c>
    </row>
    <row r="40" spans="1:10" ht="22.5" customHeight="1">
      <c r="A40" s="105" t="s">
        <v>19</v>
      </c>
      <c r="B40" s="106"/>
      <c r="C40" s="54">
        <v>0</v>
      </c>
      <c r="D40" s="15">
        <v>0</v>
      </c>
      <c r="E40" s="15">
        <f t="shared" ref="E40:E54" si="2">C40+D40</f>
        <v>0</v>
      </c>
      <c r="F40" s="15">
        <v>0</v>
      </c>
      <c r="G40" s="15">
        <v>0</v>
      </c>
      <c r="H40" s="8">
        <v>0</v>
      </c>
    </row>
    <row r="41" spans="1:10" ht="26.25" customHeight="1">
      <c r="A41" s="102" t="s">
        <v>20</v>
      </c>
      <c r="B41" s="103"/>
      <c r="C41" s="17">
        <v>0</v>
      </c>
      <c r="D41" s="17">
        <v>40731578.909999996</v>
      </c>
      <c r="E41" s="17">
        <f t="shared" si="2"/>
        <v>40731578.909999996</v>
      </c>
      <c r="F41" s="17">
        <v>40731578.909999996</v>
      </c>
      <c r="G41" s="17">
        <f>F41</f>
        <v>40731578.909999996</v>
      </c>
      <c r="H41" s="7">
        <f t="shared" si="1"/>
        <v>40731578.909999996</v>
      </c>
      <c r="J41" s="77"/>
    </row>
    <row r="42" spans="1:10" ht="21.5" customHeight="1">
      <c r="A42" s="105" t="s">
        <v>21</v>
      </c>
      <c r="B42" s="106"/>
      <c r="C42" s="15">
        <v>3291376452.9999995</v>
      </c>
      <c r="D42" s="55">
        <v>168187831.52000001</v>
      </c>
      <c r="E42" s="15">
        <f t="shared" si="2"/>
        <v>3459564284.5199995</v>
      </c>
      <c r="F42" s="56">
        <v>3459564284.52</v>
      </c>
      <c r="G42" s="15">
        <f>F42</f>
        <v>3459564284.52</v>
      </c>
      <c r="H42" s="9">
        <f t="shared" si="1"/>
        <v>168187831.52000046</v>
      </c>
    </row>
    <row r="43" spans="1:10" ht="27.75" customHeight="1">
      <c r="A43" s="102" t="s">
        <v>22</v>
      </c>
      <c r="B43" s="103"/>
      <c r="C43" s="17">
        <v>261477681</v>
      </c>
      <c r="D43" s="17">
        <v>-14970351.82</v>
      </c>
      <c r="E43" s="17">
        <f t="shared" si="2"/>
        <v>246507329.18000001</v>
      </c>
      <c r="F43" s="17">
        <v>246507329.18000001</v>
      </c>
      <c r="G43" s="17">
        <f>F43</f>
        <v>246507329.18000001</v>
      </c>
      <c r="H43" s="7">
        <f t="shared" si="1"/>
        <v>-14970351.819999993</v>
      </c>
    </row>
    <row r="44" spans="1:10" ht="22.5" customHeight="1">
      <c r="A44" s="105" t="s">
        <v>23</v>
      </c>
      <c r="B44" s="106"/>
      <c r="C44" s="15">
        <v>711497340</v>
      </c>
      <c r="D44" s="55">
        <v>-280567195.70999998</v>
      </c>
      <c r="E44" s="15">
        <f t="shared" si="2"/>
        <v>430930144.29000002</v>
      </c>
      <c r="F44" s="55">
        <v>430930144.29000002</v>
      </c>
      <c r="G44" s="15">
        <f>F44</f>
        <v>430930144.29000002</v>
      </c>
      <c r="H44" s="9">
        <f t="shared" si="1"/>
        <v>-280567195.70999998</v>
      </c>
    </row>
    <row r="45" spans="1:10" ht="51.75" customHeight="1">
      <c r="A45" s="114" t="s">
        <v>24</v>
      </c>
      <c r="B45" s="115"/>
      <c r="C45" s="17">
        <v>90439525155</v>
      </c>
      <c r="D45" s="17">
        <v>7021123993.4100008</v>
      </c>
      <c r="E45" s="17">
        <f>C45+D45</f>
        <v>97460649148.410004</v>
      </c>
      <c r="F45" s="17">
        <v>97460649148.409988</v>
      </c>
      <c r="G45" s="17">
        <f>F45</f>
        <v>97460649148.409988</v>
      </c>
      <c r="H45" s="7">
        <f>+G45-C45</f>
        <v>7021123993.4099884</v>
      </c>
    </row>
    <row r="46" spans="1:10" ht="66.75" customHeight="1">
      <c r="A46" s="107" t="s">
        <v>25</v>
      </c>
      <c r="B46" s="108"/>
      <c r="C46" s="73">
        <f>+C50</f>
        <v>34670114</v>
      </c>
      <c r="D46" s="73">
        <f t="shared" ref="D46:H46" si="3">+D50</f>
        <v>6691924.6999999993</v>
      </c>
      <c r="E46" s="73">
        <f t="shared" si="3"/>
        <v>41362038.700000003</v>
      </c>
      <c r="F46" s="73">
        <f t="shared" si="3"/>
        <v>41362038.700000003</v>
      </c>
      <c r="G46" s="73">
        <f t="shared" si="3"/>
        <v>41362038.700000003</v>
      </c>
      <c r="H46" s="74">
        <f t="shared" si="3"/>
        <v>6691924.700000003</v>
      </c>
    </row>
    <row r="47" spans="1:10" ht="5.25" customHeight="1">
      <c r="A47" s="57"/>
      <c r="B47" s="58" t="s">
        <v>26</v>
      </c>
      <c r="C47" s="59"/>
      <c r="D47" s="16"/>
      <c r="E47" s="60">
        <f t="shared" si="2"/>
        <v>0</v>
      </c>
      <c r="F47" s="16"/>
      <c r="G47" s="16"/>
      <c r="H47" s="10">
        <v>0</v>
      </c>
    </row>
    <row r="48" spans="1:10" ht="24.75" customHeight="1">
      <c r="A48" s="102" t="s">
        <v>19</v>
      </c>
      <c r="B48" s="103"/>
      <c r="C48" s="17">
        <v>0</v>
      </c>
      <c r="D48" s="17">
        <v>0</v>
      </c>
      <c r="E48" s="17">
        <f t="shared" si="2"/>
        <v>0</v>
      </c>
      <c r="F48" s="17">
        <v>0</v>
      </c>
      <c r="G48" s="17">
        <v>0</v>
      </c>
      <c r="H48" s="11">
        <v>0</v>
      </c>
    </row>
    <row r="49" spans="1:8" ht="22.5" customHeight="1">
      <c r="A49" s="105" t="s">
        <v>22</v>
      </c>
      <c r="B49" s="106"/>
      <c r="C49" s="15">
        <v>0</v>
      </c>
      <c r="D49" s="15">
        <v>0</v>
      </c>
      <c r="E49" s="15">
        <f t="shared" si="2"/>
        <v>0</v>
      </c>
      <c r="F49" s="15">
        <v>0</v>
      </c>
      <c r="G49" s="15">
        <v>0</v>
      </c>
      <c r="H49" s="8">
        <v>0</v>
      </c>
    </row>
    <row r="50" spans="1:8" ht="36" customHeight="1">
      <c r="A50" s="102" t="s">
        <v>27</v>
      </c>
      <c r="B50" s="103"/>
      <c r="C50" s="17">
        <v>34670114</v>
      </c>
      <c r="D50" s="17">
        <v>6691924.6999999993</v>
      </c>
      <c r="E50" s="17">
        <f t="shared" si="2"/>
        <v>41362038.700000003</v>
      </c>
      <c r="F50" s="17">
        <v>41362038.700000003</v>
      </c>
      <c r="G50" s="17">
        <v>41362038.700000003</v>
      </c>
      <c r="H50" s="7">
        <f>+G50-C50</f>
        <v>6691924.700000003</v>
      </c>
    </row>
    <row r="51" spans="1:8" ht="32.25" customHeight="1">
      <c r="A51" s="105" t="s">
        <v>26</v>
      </c>
      <c r="B51" s="106"/>
      <c r="C51" s="15">
        <v>0</v>
      </c>
      <c r="D51" s="15">
        <v>0</v>
      </c>
      <c r="E51" s="15">
        <f t="shared" si="2"/>
        <v>0</v>
      </c>
      <c r="F51" s="15">
        <v>0</v>
      </c>
      <c r="G51" s="15">
        <v>0</v>
      </c>
      <c r="H51" s="8">
        <v>0</v>
      </c>
    </row>
    <row r="52" spans="1:8">
      <c r="A52" s="112"/>
      <c r="B52" s="113"/>
      <c r="C52" s="18"/>
      <c r="D52" s="18"/>
      <c r="E52" s="18"/>
      <c r="F52" s="18"/>
      <c r="G52" s="18"/>
      <c r="H52" s="12"/>
    </row>
    <row r="53" spans="1:8">
      <c r="A53" s="105" t="s">
        <v>28</v>
      </c>
      <c r="B53" s="106"/>
      <c r="C53" s="15">
        <f t="shared" ref="C53:H53" si="4">+C54</f>
        <v>0</v>
      </c>
      <c r="D53" s="15">
        <f t="shared" si="4"/>
        <v>4534311901.6300001</v>
      </c>
      <c r="E53" s="15">
        <f t="shared" si="4"/>
        <v>4534311901.6300001</v>
      </c>
      <c r="F53" s="15">
        <f t="shared" si="4"/>
        <v>4534311901.6300001</v>
      </c>
      <c r="G53" s="15">
        <f t="shared" si="4"/>
        <v>4534311901.6300001</v>
      </c>
      <c r="H53" s="8">
        <f t="shared" si="4"/>
        <v>4534311901.6300001</v>
      </c>
    </row>
    <row r="54" spans="1:8" ht="18.75" customHeight="1">
      <c r="A54" s="102" t="s">
        <v>28</v>
      </c>
      <c r="B54" s="103"/>
      <c r="C54" s="17">
        <v>0</v>
      </c>
      <c r="D54" s="13">
        <v>4534311901.6300001</v>
      </c>
      <c r="E54" s="17">
        <f t="shared" si="2"/>
        <v>4534311901.6300001</v>
      </c>
      <c r="F54" s="17">
        <v>4534311901.6300001</v>
      </c>
      <c r="G54" s="17">
        <v>4534311901.6300001</v>
      </c>
      <c r="H54" s="7">
        <f>+G54-C54</f>
        <v>4534311901.6300001</v>
      </c>
    </row>
    <row r="55" spans="1:8" ht="12" customHeight="1">
      <c r="A55" s="61"/>
      <c r="B55" s="53"/>
      <c r="C55" s="62"/>
      <c r="D55" s="62"/>
      <c r="E55" s="63"/>
      <c r="F55" s="62"/>
      <c r="G55" s="62"/>
      <c r="H55" s="69"/>
    </row>
    <row r="56" spans="1:8" ht="22.5" customHeight="1">
      <c r="A56" s="102" t="s">
        <v>29</v>
      </c>
      <c r="B56" s="103"/>
      <c r="C56" s="17">
        <f>C38+C54+C50</f>
        <v>98935474315</v>
      </c>
      <c r="D56" s="17">
        <f>D38+D54+D50</f>
        <v>11388877920.43</v>
      </c>
      <c r="E56" s="17">
        <f>E38+E54+E50</f>
        <v>110324352235.43001</v>
      </c>
      <c r="F56" s="17">
        <f>F38+F54+F50</f>
        <v>110324352235.42999</v>
      </c>
      <c r="G56" s="17">
        <f t="shared" ref="G56" si="5">G38+G54+G50</f>
        <v>110324352235.42999</v>
      </c>
      <c r="H56" s="82">
        <f>+H38+H54+H50</f>
        <v>11388877920.429993</v>
      </c>
    </row>
    <row r="57" spans="1:8" ht="17.25" customHeight="1">
      <c r="A57" s="64"/>
      <c r="B57" s="65"/>
      <c r="C57" s="65"/>
      <c r="D57" s="66"/>
      <c r="E57" s="66"/>
      <c r="F57" s="111" t="s">
        <v>30</v>
      </c>
      <c r="G57" s="111"/>
      <c r="H57" s="83"/>
    </row>
    <row r="58" spans="1:8">
      <c r="A58" s="1"/>
      <c r="B58" s="1"/>
      <c r="C58" s="1"/>
      <c r="D58" s="1"/>
      <c r="E58" s="1"/>
      <c r="F58" s="1"/>
      <c r="G58" s="1"/>
      <c r="H58" s="1"/>
    </row>
    <row r="59" spans="1:8">
      <c r="A59" s="1"/>
      <c r="B59" s="1"/>
      <c r="C59" s="1"/>
      <c r="D59" s="1"/>
      <c r="E59" s="1"/>
      <c r="F59" s="104" t="s">
        <v>39</v>
      </c>
      <c r="G59" s="104"/>
      <c r="H59" s="104"/>
    </row>
    <row r="60" spans="1:8">
      <c r="A60" s="1"/>
      <c r="B60" s="1"/>
      <c r="C60" s="1"/>
      <c r="D60" s="1"/>
      <c r="E60" s="1"/>
      <c r="F60" s="1"/>
      <c r="G60" s="1"/>
      <c r="H60" s="1"/>
    </row>
    <row r="61" spans="1:8">
      <c r="A61" s="1"/>
      <c r="B61" s="1"/>
      <c r="C61" s="1"/>
      <c r="D61" s="1"/>
      <c r="E61" s="1"/>
      <c r="F61" s="1"/>
      <c r="G61" s="1"/>
      <c r="H61" s="1"/>
    </row>
    <row r="62" spans="1:8">
      <c r="B62" s="38"/>
      <c r="C62" s="38"/>
      <c r="D62" s="1"/>
      <c r="E62" s="1"/>
      <c r="F62" s="1"/>
      <c r="G62" s="1"/>
      <c r="H62" s="1"/>
    </row>
    <row r="63" spans="1:8">
      <c r="A63" s="1"/>
      <c r="B63" s="1"/>
      <c r="D63" s="1"/>
      <c r="E63" s="1"/>
      <c r="F63" s="1"/>
      <c r="G63" s="1"/>
      <c r="H63" s="1"/>
    </row>
    <row r="64" spans="1:8" ht="14.5">
      <c r="A64" s="1"/>
      <c r="B64" s="85" t="s">
        <v>31</v>
      </c>
      <c r="C64" s="85"/>
      <c r="D64" s="1"/>
      <c r="E64" s="1"/>
      <c r="F64" s="1"/>
      <c r="G64" s="1"/>
      <c r="H64" s="1"/>
    </row>
    <row r="65" spans="1:8" ht="14.5">
      <c r="A65" s="1"/>
      <c r="B65" s="85" t="s">
        <v>32</v>
      </c>
      <c r="C65" s="85"/>
      <c r="D65" s="1"/>
      <c r="E65" s="1"/>
      <c r="F65" s="1"/>
      <c r="G65" s="1"/>
      <c r="H65" s="1"/>
    </row>
    <row r="66" spans="1:8">
      <c r="A66" s="1"/>
      <c r="B66" s="1"/>
      <c r="C66" s="1"/>
      <c r="D66" s="1"/>
      <c r="E66" s="1"/>
      <c r="F66" s="1"/>
      <c r="G66" s="1"/>
      <c r="H66" s="1"/>
    </row>
    <row r="67" spans="1:8">
      <c r="A67" s="1"/>
      <c r="B67" s="75" t="s">
        <v>33</v>
      </c>
      <c r="C67" s="1"/>
      <c r="D67" s="1"/>
      <c r="E67" s="1"/>
      <c r="F67" s="1"/>
      <c r="G67" s="1"/>
      <c r="H67" s="1"/>
    </row>
    <row r="68" spans="1:8">
      <c r="B68" s="1"/>
      <c r="C68" s="1"/>
      <c r="D68" s="1"/>
      <c r="E68" s="1"/>
      <c r="F68" s="1"/>
      <c r="G68" s="1"/>
      <c r="H68" s="1"/>
    </row>
    <row r="69" spans="1:8">
      <c r="A69" s="1"/>
    </row>
  </sheetData>
  <mergeCells count="43">
    <mergeCell ref="D34:H34"/>
    <mergeCell ref="H56:H57"/>
    <mergeCell ref="F57:G57"/>
    <mergeCell ref="A51:B51"/>
    <mergeCell ref="A53:B53"/>
    <mergeCell ref="A48:B48"/>
    <mergeCell ref="A50:B50"/>
    <mergeCell ref="A52:B52"/>
    <mergeCell ref="A43:B43"/>
    <mergeCell ref="A45:B45"/>
    <mergeCell ref="A49:B49"/>
    <mergeCell ref="A35:B37"/>
    <mergeCell ref="A38:B38"/>
    <mergeCell ref="A40:B40"/>
    <mergeCell ref="A39:B39"/>
    <mergeCell ref="A41:B41"/>
    <mergeCell ref="B65:C65"/>
    <mergeCell ref="B1:H1"/>
    <mergeCell ref="B2:H2"/>
    <mergeCell ref="B3:H3"/>
    <mergeCell ref="B4:H4"/>
    <mergeCell ref="B5:H5"/>
    <mergeCell ref="A7:B9"/>
    <mergeCell ref="C7:H7"/>
    <mergeCell ref="A10:B10"/>
    <mergeCell ref="A54:B54"/>
    <mergeCell ref="A56:B56"/>
    <mergeCell ref="F59:H59"/>
    <mergeCell ref="B64:C64"/>
    <mergeCell ref="A42:B42"/>
    <mergeCell ref="A44:B44"/>
    <mergeCell ref="A46:B46"/>
    <mergeCell ref="H30:H31"/>
    <mergeCell ref="F31:G31"/>
    <mergeCell ref="A24:B24"/>
    <mergeCell ref="A26:B26"/>
    <mergeCell ref="A28:B28"/>
    <mergeCell ref="A18:B18"/>
    <mergeCell ref="A20:B20"/>
    <mergeCell ref="A22:B22"/>
    <mergeCell ref="A12:B12"/>
    <mergeCell ref="A14:B14"/>
    <mergeCell ref="A16:B16"/>
  </mergeCells>
  <printOptions horizontalCentered="1"/>
  <pageMargins left="0.11811023622047245" right="0.11811023622047245" top="0.35433070866141736" bottom="0.35433070866141736" header="0.31496062992125984" footer="0.31496062992125984"/>
  <pageSetup paperSize="122" scale="55" orientation="portrait" r:id="rId1"/>
  <ignoredErrors>
    <ignoredError sqref="C9:D9 F9:G9 C36:D36 F36:G36" numberStoredAsText="1"/>
    <ignoredError sqref="E46 E30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Victoria Vargas Sauno</dc:creator>
  <cp:lastModifiedBy>Usuario</cp:lastModifiedBy>
  <cp:lastPrinted>2025-11-13T18:39:54Z</cp:lastPrinted>
  <dcterms:created xsi:type="dcterms:W3CDTF">2025-08-06T23:42:03Z</dcterms:created>
  <dcterms:modified xsi:type="dcterms:W3CDTF">2026-02-03T14:21:22Z</dcterms:modified>
</cp:coreProperties>
</file>